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Spring 2025\"/>
    </mc:Choice>
  </mc:AlternateContent>
  <xr:revisionPtr revIDLastSave="0" documentId="13_ncr:1_{AF5E31E8-714C-4336-9F4F-F0EDB5F649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 2025 P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<sst xmlns="http://schemas.openxmlformats.org/spreadsheetml/2006/main" count="59" uniqueCount="33">
  <si>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</si>
  <si>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</si>
  <si>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</si>
  <si>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</si>
  <si>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</si>
  <si>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</si>
  <si>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</si>
  <si>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</si>
  <si>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</si>
  <si>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</si>
  <si>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</si>
  <si>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</si>
  <si>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</si>
  <si>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</si>
  <si>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</si>
  <si>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</si>
  <si>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</si>
  <si>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</si>
  <si>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</si>
  <si>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</si>
  <si>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</si>
  <si>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</si>
  <si>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</si>
  <si>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</si>
  <si>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</si>
  <si>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</si>
  <si>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</si>
  <si>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</si>
  <si>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</si>
  <si>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</si>
  <si>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</si>
  <si>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</si>
  <si>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Spring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</si>
</sst>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114300</xdr:rowOff>
    </xdr:from>
    <xdr:to>
      <xdr:col>0</xdr:col>
      <xdr:colOff>1057164</xdr:colOff>
      <xdr:row>3</xdr:row>
      <xdr:rowOff>76118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0DDBAF-9E38-39EB-DDE0-46A77F23A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885714" cy="6571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Q8" sqref="Q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21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1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1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21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ref="C9:C17" si="10">SUM(B9*2)</f>
        <v>52.08</v>
      </c>
      <c r="D9" s="16">
        <f t="shared" ref="D9:D17" si="11">SUM(B9*3)</f>
        <v>78.12</v>
      </c>
      <c r="E9" s="16">
        <f t="shared" ref="E9:E17" si="12">SUM(B9*4)</f>
        <v>104.16</v>
      </c>
      <c r="F9" s="16">
        <f t="shared" ref="F9:F17" si="13">SUM(B9*5)</f>
        <v>130.19999999999999</v>
      </c>
      <c r="G9" s="16">
        <f t="shared" ref="G9:G17" si="14">SUM(B9*6)</f>
        <v>156.24</v>
      </c>
      <c r="H9" s="16">
        <f t="shared" ref="H9:H17" si="15">SUM(B9*7)</f>
        <v>182.28</v>
      </c>
      <c r="I9" s="16">
        <f t="shared" ref="I9:I17" si="16">SUM(B9*8)</f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10"/>
        <v>22.42</v>
      </c>
      <c r="D11" s="16">
        <f t="shared" si="11"/>
        <v>33.630000000000003</v>
      </c>
      <c r="E11" s="16">
        <f t="shared" si="12"/>
        <v>44.84</v>
      </c>
      <c r="F11" s="16">
        <f t="shared" si="13"/>
        <v>56.050000000000004</v>
      </c>
      <c r="G11" s="16">
        <f t="shared" si="14"/>
        <v>67.260000000000005</v>
      </c>
      <c r="H11" s="16">
        <f t="shared" si="15"/>
        <v>78.47</v>
      </c>
      <c r="I11" s="16">
        <f t="shared" si="1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10"/>
        <v>37.36</v>
      </c>
      <c r="D14" s="16">
        <f t="shared" si="11"/>
        <v>56.04</v>
      </c>
      <c r="E14" s="16">
        <f t="shared" si="12"/>
        <v>74.72</v>
      </c>
      <c r="F14" s="16">
        <f t="shared" si="13"/>
        <v>93.4</v>
      </c>
      <c r="G14" s="16">
        <f t="shared" si="14"/>
        <v>112.08</v>
      </c>
      <c r="H14" s="16">
        <f t="shared" si="15"/>
        <v>130.76</v>
      </c>
      <c r="I14" s="16">
        <f t="shared" si="1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10"/>
        <v>73.16</v>
      </c>
      <c r="D17" s="16">
        <f t="shared" si="11"/>
        <v>109.74</v>
      </c>
      <c r="E17" s="16">
        <f t="shared" si="12"/>
        <v>146.32</v>
      </c>
      <c r="F17" s="16">
        <f t="shared" si="13"/>
        <v>182.89999999999998</v>
      </c>
      <c r="G17" s="16">
        <f t="shared" si="14"/>
        <v>219.48</v>
      </c>
      <c r="H17" s="16">
        <f t="shared" si="15"/>
        <v>256.06</v>
      </c>
      <c r="I17" s="16">
        <f t="shared" si="16"/>
        <v>292.64</v>
      </c>
      <c r="J17" s="16">
        <v>438.92</v>
      </c>
      <c r="K17" s="16">
        <v>438.92</v>
      </c>
      <c r="L17" s="16">
        <v>438.92</v>
      </c>
      <c r="M17" s="16">
        <v>438.92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247.32</v>
      </c>
      <c r="K19" s="16">
        <v>247.32</v>
      </c>
      <c r="L19" s="16">
        <v>247.32</v>
      </c>
      <c r="M19" s="16">
        <v>247.32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1232.6599999999999</v>
      </c>
      <c r="C20" s="12">
        <f t="shared" si="18"/>
        <v>2375.3199999999997</v>
      </c>
      <c r="D20" s="12">
        <f t="shared" si="18"/>
        <v>3517.9799999999996</v>
      </c>
      <c r="E20" s="12">
        <f t="shared" si="18"/>
        <v>4660.6399999999994</v>
      </c>
      <c r="F20" s="12">
        <f t="shared" si="18"/>
        <v>5803.2999999999993</v>
      </c>
      <c r="G20" s="12">
        <f t="shared" si="18"/>
        <v>6945.9599999999991</v>
      </c>
      <c r="H20" s="12">
        <f t="shared" si="18"/>
        <v>8088.6200000000008</v>
      </c>
      <c r="I20" s="12">
        <f t="shared" si="18"/>
        <v>9231.2799999999988</v>
      </c>
      <c r="J20" s="12">
        <f t="shared" si="18"/>
        <v>10753.84</v>
      </c>
      <c r="K20" s="12">
        <f t="shared" si="18"/>
        <v>11769.84</v>
      </c>
      <c r="L20" s="12">
        <f t="shared" si="18"/>
        <v>12785.84</v>
      </c>
      <c r="M20" s="13">
        <f t="shared" si="18"/>
        <v>13804.84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1384</v>
      </c>
      <c r="C24" s="18">
        <f t="shared" ref="C24" si="19">SUM(B24*2)</f>
        <v>2768</v>
      </c>
      <c r="D24" s="18">
        <f t="shared" ref="D24" si="20">SUM(B24*3)</f>
        <v>4152</v>
      </c>
      <c r="E24" s="18">
        <f t="shared" ref="E24" si="21">SUM(B24*4)</f>
        <v>5536</v>
      </c>
      <c r="F24" s="18">
        <f t="shared" ref="F24" si="22">SUM(B24*5)</f>
        <v>6920</v>
      </c>
      <c r="G24" s="18">
        <f t="shared" ref="G24" si="23">SUM(B24*6)</f>
        <v>8304</v>
      </c>
      <c r="H24" s="18">
        <f t="shared" ref="H24" si="24">SUM(B24*7)</f>
        <v>9688</v>
      </c>
      <c r="I24" s="18">
        <f t="shared" ref="I24" si="25">SUM(B24*8)</f>
        <v>11072</v>
      </c>
      <c r="J24" s="18">
        <f t="shared" ref="J24" si="26">SUM(B24*9)</f>
        <v>12456</v>
      </c>
      <c r="K24" s="18">
        <f t="shared" ref="K24" si="27">SUM(B24*10)</f>
        <v>13840</v>
      </c>
      <c r="L24" s="18">
        <f t="shared" ref="L24" si="28">SUM(B24*11)</f>
        <v>15224</v>
      </c>
      <c r="M24" s="19">
        <v>16605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:C33" si="29">SUM(B25*2)</f>
        <v>52.08</v>
      </c>
      <c r="D25" s="16">
        <f t="shared" ref="D25:D33" si="30">SUM(B25*3)</f>
        <v>78.12</v>
      </c>
      <c r="E25" s="16">
        <f t="shared" ref="E25:E33" si="31">SUM(B25*4)</f>
        <v>104.16</v>
      </c>
      <c r="F25" s="16">
        <f t="shared" ref="F25:F33" si="32">SUM(B25*5)</f>
        <v>130.19999999999999</v>
      </c>
      <c r="G25" s="16">
        <f t="shared" ref="G25:G33" si="33">SUM(B25*6)</f>
        <v>156.24</v>
      </c>
      <c r="H25" s="16">
        <f t="shared" ref="H25:H33" si="34">SUM(B25*7)</f>
        <v>182.28</v>
      </c>
      <c r="I25" s="16">
        <f t="shared" ref="I25:I33" si="35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29"/>
        <v>22.42</v>
      </c>
      <c r="D27" s="16">
        <f t="shared" si="30"/>
        <v>33.630000000000003</v>
      </c>
      <c r="E27" s="16">
        <f t="shared" si="31"/>
        <v>44.84</v>
      </c>
      <c r="F27" s="16">
        <f t="shared" si="32"/>
        <v>56.050000000000004</v>
      </c>
      <c r="G27" s="16">
        <f t="shared" si="33"/>
        <v>67.260000000000005</v>
      </c>
      <c r="H27" s="16">
        <f t="shared" si="34"/>
        <v>78.47</v>
      </c>
      <c r="I27" s="16">
        <f t="shared" si="35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29"/>
        <v>37.36</v>
      </c>
      <c r="D30" s="16">
        <f t="shared" si="30"/>
        <v>56.04</v>
      </c>
      <c r="E30" s="16">
        <f t="shared" si="31"/>
        <v>74.72</v>
      </c>
      <c r="F30" s="16">
        <f t="shared" si="32"/>
        <v>93.4</v>
      </c>
      <c r="G30" s="16">
        <f t="shared" si="33"/>
        <v>112.08</v>
      </c>
      <c r="H30" s="16">
        <f t="shared" si="34"/>
        <v>130.76</v>
      </c>
      <c r="I30" s="16">
        <f t="shared" si="35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29"/>
        <v>73.16</v>
      </c>
      <c r="D33" s="16">
        <f t="shared" si="30"/>
        <v>109.74</v>
      </c>
      <c r="E33" s="16">
        <f t="shared" si="31"/>
        <v>146.32</v>
      </c>
      <c r="F33" s="16">
        <f t="shared" si="32"/>
        <v>182.89999999999998</v>
      </c>
      <c r="G33" s="16">
        <f t="shared" si="33"/>
        <v>219.48</v>
      </c>
      <c r="H33" s="16">
        <f t="shared" si="34"/>
        <v>256.06</v>
      </c>
      <c r="I33" s="16">
        <f t="shared" si="35"/>
        <v>292.64</v>
      </c>
      <c r="J33" s="16">
        <v>438.92</v>
      </c>
      <c r="K33" s="16">
        <v>438.92</v>
      </c>
      <c r="L33" s="16">
        <v>438.92</v>
      </c>
      <c r="M33" s="16">
        <v>438.92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247.32</v>
      </c>
      <c r="K35" s="16">
        <v>247.32</v>
      </c>
      <c r="L35" s="16">
        <v>247.32</v>
      </c>
      <c r="M35" s="16">
        <v>247.32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1600.6599999999999</v>
      </c>
      <c r="C36" s="12">
        <f t="shared" si="37"/>
        <v>3111.3199999999997</v>
      </c>
      <c r="D36" s="12">
        <f t="shared" si="37"/>
        <v>4621.9799999999996</v>
      </c>
      <c r="E36" s="12">
        <f t="shared" si="37"/>
        <v>6132.6399999999994</v>
      </c>
      <c r="F36" s="12">
        <f t="shared" si="37"/>
        <v>7643.2999999999993</v>
      </c>
      <c r="G36" s="12">
        <f t="shared" si="37"/>
        <v>9153.9599999999991</v>
      </c>
      <c r="H36" s="12">
        <f t="shared" si="37"/>
        <v>10664.619999999999</v>
      </c>
      <c r="I36" s="12">
        <f t="shared" si="37"/>
        <v>12175.279999999999</v>
      </c>
      <c r="J36" s="12">
        <f t="shared" si="37"/>
        <v>14065.84</v>
      </c>
      <c r="K36" s="12">
        <f t="shared" si="37"/>
        <v>15449.84</v>
      </c>
      <c r="L36" s="12">
        <f t="shared" si="37"/>
        <v>16833.84</v>
      </c>
      <c r="M36" s="13">
        <f t="shared" si="37"/>
        <v>18214.839999999997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JiScrGPfLp9xrnAX28G6pU+zC7v5DYayKKizFgnzgZiLX7ULe/bDKaoT9NrNdhxn3CRWriykDx5hcPfY8Qme5g==" saltValue="B9G0XYbT37JRfJ4exRylVA==" spinCount="100000" sheet="1" objects="1" scenarios="1"/>
  <mergeCells count="1">
    <mergeCell ref="A1:A4"/>
  </mergeCells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2025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2025 PT Tuition and Fee Billing Rates</dc:title>
  <dc:subject>Listing of graduate tuition and fees for the spring 2017 semester</dc:subject>
  <dc:creator>UB Student Accounts</dc:creator>
  <cp:keywords>tuition,fees, PT tuition, PT fees</cp:keywords>
  <cp:lastModifiedBy>Caprice Arabia</cp:lastModifiedBy>
  <cp:lastPrinted>2019-05-21T14:58:12Z</cp:lastPrinted>
  <dcterms:created xsi:type="dcterms:W3CDTF">2016-06-06T21:02:30Z</dcterms:created>
  <dcterms:modified xsi:type="dcterms:W3CDTF">2025-11-17T21:14:55Z</dcterms:modified>
  <cp:category>tuition</cp:category>
</cp:coreProperties>
</file>